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580" activeTab="0"/>
  </bookViews>
  <sheets>
    <sheet name="КСС" sheetId="1" r:id="rId1"/>
  </sheets>
  <definedNames>
    <definedName name="_xlnm.Print_Area" localSheetId="0">'КСС'!$A$1:$H$80</definedName>
  </definedNames>
  <calcPr fullCalcOnLoad="1"/>
</workbook>
</file>

<file path=xl/sharedStrings.xml><?xml version="1.0" encoding="utf-8"?>
<sst xmlns="http://schemas.openxmlformats.org/spreadsheetml/2006/main" count="125" uniqueCount="87">
  <si>
    <t>Вид работа</t>
  </si>
  <si>
    <t>Количество</t>
  </si>
  <si>
    <t>7=4x6</t>
  </si>
  <si>
    <t>8=4x5</t>
  </si>
  <si>
    <t>Обща стойност</t>
  </si>
  <si>
    <t>ДДС:</t>
  </si>
  <si>
    <t xml:space="preserve"> КОЛИЧЕСТВЕНО-СТОЙНОСТНА СМЕТКА</t>
  </si>
  <si>
    <t>Мерна единица</t>
  </si>
  <si>
    <t>Единична цена</t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</si>
  <si>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</si>
  <si>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</si>
  <si>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</si>
  <si>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</si>
  <si>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t xml:space="preserve">Приложение – КСС оферта </t>
  </si>
  <si>
    <t>Процент на ст-та на материалите:</t>
  </si>
  <si>
    <t>№</t>
  </si>
  <si>
    <t xml:space="preserve">Част "Материали" </t>
  </si>
  <si>
    <t>ПРОЕКТ "КРАСИВА БЪЛГАРИЯ" 2016</t>
  </si>
  <si>
    <t xml:space="preserve">Участник:  </t>
  </si>
  <si>
    <r>
      <t>Забележка:</t>
    </r>
    <r>
      <rPr>
        <b/>
        <i/>
        <sz val="14"/>
        <rFont val="Calibri"/>
        <family val="2"/>
      </rPr>
      <t xml:space="preserve"> Процентът на непредвидените разходи е фиксиран и не може да бъде променян.</t>
    </r>
  </si>
  <si>
    <r>
      <t>Забележка:</t>
    </r>
    <r>
      <rPr>
        <b/>
        <i/>
        <sz val="14"/>
        <rFont val="Calibri"/>
        <family val="2"/>
      </rPr>
      <t xml:space="preserve"> Всички единични цени на видовете СМР (кол.5) и материалите (кол.6), както и  общата стойност на материалите (кол.7) и общата стойност на  СМР (кол.8), са закръглени до втория знак след десетичната запетая.       
</t>
    </r>
  </si>
  <si>
    <r>
      <t>Участник:</t>
    </r>
    <r>
      <rPr>
        <sz val="14"/>
        <rFont val="Calibri"/>
        <family val="2"/>
      </rPr>
      <t xml:space="preserve"> ............................................</t>
    </r>
  </si>
  <si>
    <r>
      <t xml:space="preserve">                 </t>
    </r>
    <r>
      <rPr>
        <i/>
        <sz val="14"/>
        <color indexed="23"/>
        <rFont val="Calibri"/>
        <family val="2"/>
      </rPr>
      <t xml:space="preserve"> (име, подпис и печат)</t>
    </r>
  </si>
  <si>
    <t xml:space="preserve">          Непредвидени разходи - 10% от общата стойност</t>
  </si>
  <si>
    <t>Обект: „Външен асансьор към СОУ „Христо Ботев“, гр. Карнобат“</t>
  </si>
  <si>
    <t>Възложител:  Община Карнобат</t>
  </si>
  <si>
    <t>Част "Архитектура"- съгласно проктната документация</t>
  </si>
  <si>
    <t>м2</t>
  </si>
  <si>
    <t>Доставка и полагане на силикатна мазилка вкл. грундиране средна структура</t>
  </si>
  <si>
    <t>Монтаж и демонтаж на тръбно/модулно скеле</t>
  </si>
  <si>
    <t>Премахване на съществуваща дограма</t>
  </si>
  <si>
    <t>бр</t>
  </si>
  <si>
    <t>Просичане на отвори в съществуващ зид</t>
  </si>
  <si>
    <t>Вароциментова мазилка по стени</t>
  </si>
  <si>
    <t>Гипсова шпакловка по стени</t>
  </si>
  <si>
    <t>Грундиране и боядисване с латекс до плътно покриване</t>
  </si>
  <si>
    <t>Доставка и монтаж на асансьорни врати - съгласно проекта</t>
  </si>
  <si>
    <t>Доставка и монтаж прозорци от алуминиева система в цвят Ral 9010</t>
  </si>
  <si>
    <t>Направа на армирана циментова замазка 4 см и мрежа ф5/20/20</t>
  </si>
  <si>
    <t>Доставка и полагане хидроизолация от два пласта битумна мушама (пласт 1 - 3,5кг/м2 , пласт 2 - 4,5кг/м2 с посипка) на газопламъчно залепване</t>
  </si>
  <si>
    <t>Част "Електро"- съгласно проктната документация</t>
  </si>
  <si>
    <t>Кабели, шини и арматури</t>
  </si>
  <si>
    <t>Доставка и полагане на кабел ПВ - А2 1х6 мм2</t>
  </si>
  <si>
    <t>м.л.</t>
  </si>
  <si>
    <t>Доставка и полагане на кабел NYIFY 2x1 мм2</t>
  </si>
  <si>
    <t>Доставка и полагане на кабел NYIFY 3x1 мм2</t>
  </si>
  <si>
    <t>Доставка и полагане на кабелNYIFY 3x1,5 мм2</t>
  </si>
  <si>
    <t>Доставка и полагане на кабел СВТ 4х4 мм2</t>
  </si>
  <si>
    <t>Доставка и полагане на канал ПВХ 40х40мм с монтажни елементи</t>
  </si>
  <si>
    <t>Заземяване и мълниезащита</t>
  </si>
  <si>
    <t>Доставка и полагане на шина 40х4 мм горещо подцинкована</t>
  </si>
  <si>
    <t>м</t>
  </si>
  <si>
    <t>Доставка и полагане на кол Fen 63/63/5 мм L=1500 мм с 1 м шина 40х4мм</t>
  </si>
  <si>
    <t>Доставка и полагане на кутия ревизионна, контролно токова, връзка проводник-шина, стенна</t>
  </si>
  <si>
    <t>Осветители и лампи</t>
  </si>
  <si>
    <t>Доставка и монтаж на осветителн пендел /аплик/  с ЕСЛ 1х25 W,E27, 2700 К, IP 44</t>
  </si>
  <si>
    <t>Доставка и полагане на  двоен фасаден осветител открит монтаж, лят алуминий и термозакалено стъкло, ЕСЛ 2х25W с осветяване нагоре и надолу, Е27, 2700К, IP 65</t>
  </si>
  <si>
    <t>Доставка и монтаж на датчик фото реле 230V - 10A</t>
  </si>
  <si>
    <t>Контакти и ключове</t>
  </si>
  <si>
    <t>Доставка и монтаж на контакт еднофазен, тип Шуко, конзолен, 16А 230V</t>
  </si>
  <si>
    <t>Доставка и монтаж на ключ едничен конзолен</t>
  </si>
  <si>
    <t>Доставка и монтаж на кутия крайна конзолна</t>
  </si>
  <si>
    <t>Доставка и монтаж на кутия разклонителна</t>
  </si>
  <si>
    <t>Ел.табла</t>
  </si>
  <si>
    <t>Доставка и монтаж на ТА метално, стенно, с мин.размери 500/400/150 IP54-по схема</t>
  </si>
  <si>
    <t>Част "Конструкции"- съгласно проктната документация</t>
  </si>
  <si>
    <t>Изкоп механизиран</t>
  </si>
  <si>
    <t>м3</t>
  </si>
  <si>
    <t>Плътно укрепване и разкрепване  на изкоп с ширина до 6м и дълбочина 2-4м в земни почви</t>
  </si>
  <si>
    <t>Извозване на земни маси на депо  до 10км</t>
  </si>
  <si>
    <t>Ръчно подравняване изкопи, уплътняване с трамбовка</t>
  </si>
  <si>
    <t>Доставка и полагане на подложен бетон В 7,5</t>
  </si>
  <si>
    <t>Направа и разваляне на кофраж основи</t>
  </si>
  <si>
    <t xml:space="preserve">Направа и разваляне на кофраж стени </t>
  </si>
  <si>
    <t>Доставка и полагане на армировка основи и стени</t>
  </si>
  <si>
    <t>кг</t>
  </si>
  <si>
    <t>Доставка и полагане на бетон В20</t>
  </si>
  <si>
    <t xml:space="preserve">Доставка и полагане на един пласт битумна хидроизолация на газопламъчно залепване, включително полагане на битумен грунд </t>
  </si>
  <si>
    <t>Просичане на отвори в стоманобетонова стени с дебелина до 30 см с бетонов къртач</t>
  </si>
  <si>
    <t>Доставка и направа на обратен насип трошен камък фракция 70-90 мм</t>
  </si>
  <si>
    <t>Доставка и направа на обратен насип трошен камък фракция 30-50 мм</t>
  </si>
  <si>
    <t>Доставка и направа на обратен насип трошен камък фракция 0-5 мм</t>
  </si>
  <si>
    <t>Част "Aсансьорна уредба"- съгласно проктната документация</t>
  </si>
  <si>
    <t>Пътническа асансьорната уредба с хидравлично задвиване, включително монтаж /съгласно техническа спецификация/</t>
  </si>
  <si>
    <t>бр.</t>
  </si>
  <si>
    <t>Доставка и монтаж на локална система за контрол на достъп за асансьор, активираща се с пръстови отпечатъци /съгласно техническа спецификация/</t>
  </si>
  <si>
    <t>Доставка и полагане на лепена топлоизолационна система от EPS 70 мм с λ≤ 0,036, включително дюбелиране, две ръце шпакловка със стъклофибърна мрежа мин. 145 г/м и всички необходими ъглови и водобранни профили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</si>
</sst>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###\ ###\ ##0.000"/>
    <numFmt numFmtId="193" formatCode="###\ ###\ ###\ ##0.00&quot; 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Да&quot;;&quot;Да&quot;;&quot;Не&quot;"/>
    <numFmt numFmtId="199" formatCode="&quot;Истина&quot;;&quot; Истина &quot;;&quot; Неистина &quot;"/>
    <numFmt numFmtId="200" formatCode="&quot;Включено&quot;;&quot; Включено &quot;;&quot; Изключено &quot;"/>
  </numFmts>
  <fonts count="55">
    <font>
      <sz val="10"/>
      <name val="Arial"/>
      <family val="0"/>
    </font>
    <font>
      <sz val="10"/>
      <name val="Arial Narrow"/>
      <family val="2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i/>
      <u val="single"/>
      <sz val="14"/>
      <name val="Calibri"/>
      <family val="2"/>
    </font>
    <font>
      <sz val="14"/>
      <name val="Times New Roman"/>
      <family val="1"/>
    </font>
    <font>
      <sz val="14"/>
      <name val="Arial Narrow"/>
      <family val="2"/>
    </font>
    <font>
      <b/>
      <sz val="14"/>
      <name val="Times New Roman"/>
      <family val="1"/>
    </font>
    <font>
      <i/>
      <sz val="14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right"/>
      <protection hidden="1"/>
    </xf>
    <xf numFmtId="10" fontId="7" fillId="0" borderId="0" xfId="0" applyNumberFormat="1" applyFont="1" applyBorder="1" applyAlignment="1" applyProtection="1">
      <alignment/>
      <protection hidden="1"/>
    </xf>
    <xf numFmtId="0" fontId="9" fillId="0" borderId="0" xfId="0" applyFont="1" applyAlignment="1">
      <alignment/>
    </xf>
    <xf numFmtId="2" fontId="10" fillId="0" borderId="10" xfId="0" applyNumberFormat="1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justify" vertical="center" wrapTex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2" fontId="10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2" fontId="10" fillId="0" borderId="11" xfId="0" applyNumberFormat="1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justify" vertical="center" wrapText="1"/>
      <protection hidden="1"/>
    </xf>
    <xf numFmtId="10" fontId="10" fillId="0" borderId="11" xfId="0" applyNumberFormat="1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justify" vertical="center" wrapText="1"/>
      <protection locked="0"/>
    </xf>
    <xf numFmtId="2" fontId="14" fillId="0" borderId="0" xfId="0" applyNumberFormat="1" applyFont="1" applyAlignment="1" applyProtection="1">
      <alignment/>
      <protection locked="0"/>
    </xf>
    <xf numFmtId="0" fontId="15" fillId="0" borderId="0" xfId="0" applyFont="1" applyAlignment="1">
      <alignment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8" fillId="33" borderId="14" xfId="0" applyFont="1" applyFill="1" applyBorder="1" applyAlignment="1" applyProtection="1">
      <alignment horizontal="center" vertical="justify"/>
      <protection hidden="1"/>
    </xf>
    <xf numFmtId="0" fontId="11" fillId="33" borderId="15" xfId="0" applyFont="1" applyFill="1" applyBorder="1" applyAlignment="1" applyProtection="1">
      <alignment horizontal="center" vertical="justify" wrapText="1"/>
      <protection hidden="1"/>
    </xf>
    <xf numFmtId="0" fontId="9" fillId="0" borderId="0" xfId="0" applyFont="1" applyAlignment="1" applyProtection="1">
      <alignment/>
      <protection/>
    </xf>
    <xf numFmtId="0" fontId="13" fillId="33" borderId="15" xfId="0" applyFont="1" applyFill="1" applyBorder="1" applyAlignment="1" applyProtection="1">
      <alignment horizontal="center" vertical="justify"/>
      <protection hidden="1"/>
    </xf>
    <xf numFmtId="0" fontId="8" fillId="33" borderId="15" xfId="0" applyFont="1" applyFill="1" applyBorder="1" applyAlignment="1" applyProtection="1">
      <alignment horizontal="center" vertical="justify"/>
      <protection hidden="1"/>
    </xf>
    <xf numFmtId="2" fontId="10" fillId="0" borderId="16" xfId="0" applyNumberFormat="1" applyFont="1" applyFill="1" applyBorder="1" applyAlignment="1" applyProtection="1">
      <alignment vertical="justify"/>
      <protection locked="0"/>
    </xf>
    <xf numFmtId="2" fontId="10" fillId="0" borderId="17" xfId="0" applyNumberFormat="1" applyFont="1" applyBorder="1" applyAlignment="1" applyProtection="1">
      <alignment vertical="justify"/>
      <protection locked="0"/>
    </xf>
    <xf numFmtId="2" fontId="10" fillId="0" borderId="18" xfId="0" applyNumberFormat="1" applyFont="1" applyBorder="1" applyAlignment="1" applyProtection="1">
      <alignment vertical="justify"/>
      <protection hidden="1"/>
    </xf>
    <xf numFmtId="2" fontId="10" fillId="0" borderId="19" xfId="0" applyNumberFormat="1" applyFont="1" applyBorder="1" applyAlignment="1" applyProtection="1">
      <alignment vertical="justify"/>
      <protection hidden="1"/>
    </xf>
    <xf numFmtId="0" fontId="10" fillId="33" borderId="20" xfId="0" applyFont="1" applyFill="1" applyBorder="1" applyAlignment="1" applyProtection="1">
      <alignment horizontal="center" vertical="justify"/>
      <protection hidden="1"/>
    </xf>
    <xf numFmtId="0" fontId="10" fillId="33" borderId="21" xfId="0" applyFont="1" applyFill="1" applyBorder="1" applyAlignment="1" applyProtection="1">
      <alignment vertical="justify" wrapText="1"/>
      <protection hidden="1"/>
    </xf>
    <xf numFmtId="2" fontId="10" fillId="33" borderId="22" xfId="0" applyNumberFormat="1" applyFont="1" applyFill="1" applyBorder="1" applyAlignment="1" applyProtection="1">
      <alignment vertical="justify" wrapText="1"/>
      <protection hidden="1"/>
    </xf>
    <xf numFmtId="2" fontId="10" fillId="0" borderId="23" xfId="0" applyNumberFormat="1" applyFont="1" applyBorder="1" applyAlignment="1" applyProtection="1">
      <alignment vertical="justify"/>
      <protection hidden="1"/>
    </xf>
    <xf numFmtId="2" fontId="10" fillId="0" borderId="24" xfId="0" applyNumberFormat="1" applyFont="1" applyBorder="1" applyAlignment="1" applyProtection="1">
      <alignment vertical="justify"/>
      <protection hidden="1"/>
    </xf>
    <xf numFmtId="0" fontId="10" fillId="33" borderId="22" xfId="0" applyFont="1" applyFill="1" applyBorder="1" applyAlignment="1" applyProtection="1">
      <alignment vertical="justify" wrapText="1"/>
      <protection hidden="1"/>
    </xf>
    <xf numFmtId="0" fontId="10" fillId="33" borderId="22" xfId="0" applyFont="1" applyFill="1" applyBorder="1" applyAlignment="1" applyProtection="1">
      <alignment horizontal="center" vertical="justify"/>
      <protection hidden="1"/>
    </xf>
    <xf numFmtId="0" fontId="10" fillId="33" borderId="25" xfId="0" applyFont="1" applyFill="1" applyBorder="1" applyAlignment="1" applyProtection="1">
      <alignment vertical="justify" wrapText="1"/>
      <protection hidden="1"/>
    </xf>
    <xf numFmtId="0" fontId="10" fillId="33" borderId="26" xfId="0" applyFont="1" applyFill="1" applyBorder="1" applyAlignment="1" applyProtection="1">
      <alignment horizontal="center" vertical="justify"/>
      <protection hidden="1"/>
    </xf>
    <xf numFmtId="0" fontId="10" fillId="33" borderId="27" xfId="0" applyFont="1" applyFill="1" applyBorder="1" applyAlignment="1" applyProtection="1">
      <alignment vertical="justify" wrapText="1"/>
      <protection hidden="1"/>
    </xf>
    <xf numFmtId="0" fontId="10" fillId="33" borderId="28" xfId="0" applyFont="1" applyFill="1" applyBorder="1" applyAlignment="1" applyProtection="1">
      <alignment horizontal="center" vertical="justify"/>
      <protection hidden="1"/>
    </xf>
    <xf numFmtId="0" fontId="10" fillId="33" borderId="29" xfId="0" applyFont="1" applyFill="1" applyBorder="1" applyAlignment="1" applyProtection="1">
      <alignment vertical="justify" wrapText="1"/>
      <protection hidden="1"/>
    </xf>
    <xf numFmtId="0" fontId="10" fillId="33" borderId="30" xfId="0" applyFont="1" applyFill="1" applyBorder="1" applyAlignment="1" applyProtection="1">
      <alignment horizontal="center" vertical="justify"/>
      <protection hidden="1"/>
    </xf>
    <xf numFmtId="0" fontId="11" fillId="33" borderId="27" xfId="0" applyFont="1" applyFill="1" applyBorder="1" applyAlignment="1" applyProtection="1">
      <alignment horizontal="center" vertical="justify" wrapText="1"/>
      <protection hidden="1"/>
    </xf>
    <xf numFmtId="0" fontId="11" fillId="33" borderId="27" xfId="0" applyFont="1" applyFill="1" applyBorder="1" applyAlignment="1" applyProtection="1">
      <alignment vertical="justify" wrapText="1"/>
      <protection hidden="1"/>
    </xf>
    <xf numFmtId="0" fontId="10" fillId="33" borderId="31" xfId="0" applyFont="1" applyFill="1" applyBorder="1" applyAlignment="1" applyProtection="1">
      <alignment horizontal="center" vertical="justify"/>
      <protection hidden="1"/>
    </xf>
    <xf numFmtId="0" fontId="10" fillId="33" borderId="32" xfId="0" applyFont="1" applyFill="1" applyBorder="1" applyAlignment="1" applyProtection="1">
      <alignment vertical="justify" wrapText="1"/>
      <protection hidden="1"/>
    </xf>
    <xf numFmtId="0" fontId="10" fillId="33" borderId="33" xfId="0" applyFont="1" applyFill="1" applyBorder="1" applyAlignment="1" applyProtection="1">
      <alignment horizontal="center" vertical="justify"/>
      <protection hidden="1"/>
    </xf>
    <xf numFmtId="2" fontId="10" fillId="33" borderId="34" xfId="0" applyNumberFormat="1" applyFont="1" applyFill="1" applyBorder="1" applyAlignment="1" applyProtection="1">
      <alignment vertical="justify" wrapText="1"/>
      <protection hidden="1"/>
    </xf>
    <xf numFmtId="0" fontId="12" fillId="33" borderId="13" xfId="0" applyFont="1" applyFill="1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18" fillId="0" borderId="3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vertical="justify" wrapText="1"/>
      <protection locked="0"/>
    </xf>
    <xf numFmtId="0" fontId="18" fillId="0" borderId="36" xfId="0" applyFont="1" applyFill="1" applyBorder="1" applyAlignment="1" applyProtection="1">
      <alignment horizontal="center" vertical="center" wrapText="1"/>
      <protection hidden="1"/>
    </xf>
    <xf numFmtId="0" fontId="18" fillId="0" borderId="37" xfId="0" applyFont="1" applyFill="1" applyBorder="1" applyAlignment="1" applyProtection="1">
      <alignment horizontal="center" vertical="center" wrapText="1"/>
      <protection hidden="1"/>
    </xf>
    <xf numFmtId="0" fontId="18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Border="1" applyAlignment="1" applyProtection="1">
      <alignment horizontal="center" vertical="center" wrapText="1"/>
      <protection hidden="1"/>
    </xf>
    <xf numFmtId="0" fontId="19" fillId="0" borderId="40" xfId="0" applyFont="1" applyBorder="1" applyAlignment="1" applyProtection="1">
      <alignment horizontal="center" vertical="center" wrapText="1"/>
      <protection hidden="1"/>
    </xf>
    <xf numFmtId="0" fontId="18" fillId="0" borderId="36" xfId="0" applyFont="1" applyBorder="1" applyAlignment="1" applyProtection="1">
      <alignment horizontal="center" vertical="center" wrapText="1"/>
      <protection hidden="1"/>
    </xf>
    <xf numFmtId="0" fontId="18" fillId="0" borderId="41" xfId="0" applyFont="1" applyBorder="1" applyAlignment="1" applyProtection="1">
      <alignment horizontal="center" vertical="center" wrapText="1"/>
      <protection hidden="1"/>
    </xf>
    <xf numFmtId="0" fontId="19" fillId="0" borderId="30" xfId="0" applyFont="1" applyBorder="1" applyAlignment="1" applyProtection="1">
      <alignment horizontal="center" vertical="center" wrapText="1"/>
      <protection hidden="1"/>
    </xf>
    <xf numFmtId="0" fontId="19" fillId="0" borderId="4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 hidden="1"/>
    </xf>
    <xf numFmtId="0" fontId="11" fillId="0" borderId="42" xfId="0" applyFont="1" applyFill="1" applyBorder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10" fillId="0" borderId="42" xfId="0" applyFont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tabSelected="1" view="pageBreakPreview" zoomScaleSheetLayoutView="100" zoomScalePageLayoutView="0" workbookViewId="0" topLeftCell="A7">
      <selection activeCell="A5" sqref="A5:H5"/>
    </sheetView>
  </sheetViews>
  <sheetFormatPr defaultColWidth="9.140625" defaultRowHeight="12.75"/>
  <cols>
    <col min="1" max="1" width="4.28125" style="1" customWidth="1"/>
    <col min="2" max="2" width="97.7109375" style="1" customWidth="1"/>
    <col min="3" max="3" width="9.140625" style="1" customWidth="1"/>
    <col min="4" max="4" width="14.8515625" style="1" customWidth="1"/>
    <col min="5" max="5" width="12.57421875" style="1" customWidth="1"/>
    <col min="6" max="6" width="11.8515625" style="1" customWidth="1"/>
    <col min="7" max="7" width="17.7109375" style="1" customWidth="1"/>
    <col min="8" max="8" width="18.28125" style="1" customWidth="1"/>
    <col min="9" max="16384" width="9.140625" style="1" customWidth="1"/>
  </cols>
  <sheetData>
    <row r="1" spans="1:8" ht="16.5" customHeight="1">
      <c r="A1" s="90" t="s">
        <v>17</v>
      </c>
      <c r="B1" s="90"/>
      <c r="C1" s="90"/>
      <c r="D1" s="90"/>
      <c r="E1" s="87" t="s">
        <v>13</v>
      </c>
      <c r="F1" s="87"/>
      <c r="G1" s="87"/>
      <c r="H1" s="87"/>
    </row>
    <row r="2" spans="1:8" ht="25.5" customHeight="1">
      <c r="A2" s="8"/>
      <c r="B2" s="8"/>
      <c r="C2" s="8"/>
      <c r="D2" s="8"/>
      <c r="E2" s="9"/>
      <c r="F2" s="9"/>
      <c r="G2" s="9"/>
      <c r="H2" s="9"/>
    </row>
    <row r="3" spans="1:8" s="45" customFormat="1" ht="18.75">
      <c r="A3" s="91" t="s">
        <v>24</v>
      </c>
      <c r="B3" s="91"/>
      <c r="C3" s="91"/>
      <c r="D3" s="91"/>
      <c r="E3" s="91"/>
      <c r="F3" s="91"/>
      <c r="G3" s="91"/>
      <c r="H3" s="91"/>
    </row>
    <row r="4" spans="1:8" s="45" customFormat="1" ht="18.75">
      <c r="A4" s="91" t="s">
        <v>25</v>
      </c>
      <c r="B4" s="91"/>
      <c r="C4" s="91"/>
      <c r="D4" s="91"/>
      <c r="E4" s="91"/>
      <c r="F4" s="91"/>
      <c r="G4" s="91"/>
      <c r="H4" s="91"/>
    </row>
    <row r="5" spans="1:8" s="17" customFormat="1" ht="18.75">
      <c r="A5" s="77" t="s">
        <v>18</v>
      </c>
      <c r="B5" s="77"/>
      <c r="C5" s="77"/>
      <c r="D5" s="77"/>
      <c r="E5" s="77"/>
      <c r="F5" s="77"/>
      <c r="G5" s="77"/>
      <c r="H5" s="77"/>
    </row>
    <row r="6" ht="12.75" customHeight="1"/>
    <row r="7" spans="1:8" ht="80.25" customHeight="1">
      <c r="A7" s="5"/>
      <c r="B7" s="6"/>
      <c r="C7" s="89"/>
      <c r="D7" s="89"/>
      <c r="E7" s="89"/>
      <c r="F7" s="89"/>
      <c r="G7" s="89"/>
      <c r="H7" s="89"/>
    </row>
    <row r="8" spans="1:9" ht="18" customHeight="1">
      <c r="A8" s="88" t="s">
        <v>6</v>
      </c>
      <c r="B8" s="88"/>
      <c r="C8" s="88"/>
      <c r="D8" s="88"/>
      <c r="E8" s="88"/>
      <c r="F8" s="88"/>
      <c r="G8" s="88"/>
      <c r="H8" s="88"/>
      <c r="I8" s="7"/>
    </row>
    <row r="9" spans="1:8" ht="12" customHeight="1" thickBot="1">
      <c r="A9" s="36"/>
      <c r="B9" s="37"/>
      <c r="C9" s="38"/>
      <c r="D9" s="38"/>
      <c r="E9" s="38"/>
      <c r="F9" s="38"/>
      <c r="G9" s="38"/>
      <c r="H9" s="38"/>
    </row>
    <row r="10" spans="1:8" ht="12.75" customHeight="1">
      <c r="A10" s="74" t="s">
        <v>15</v>
      </c>
      <c r="B10" s="74" t="s">
        <v>0</v>
      </c>
      <c r="C10" s="74" t="s">
        <v>7</v>
      </c>
      <c r="D10" s="74" t="s">
        <v>1</v>
      </c>
      <c r="E10" s="78" t="s">
        <v>8</v>
      </c>
      <c r="F10" s="83" t="s">
        <v>16</v>
      </c>
      <c r="G10" s="84"/>
      <c r="H10" s="74" t="s">
        <v>4</v>
      </c>
    </row>
    <row r="11" spans="1:8" ht="17.25" customHeight="1">
      <c r="A11" s="75"/>
      <c r="B11" s="75"/>
      <c r="C11" s="75"/>
      <c r="D11" s="75"/>
      <c r="E11" s="79"/>
      <c r="F11" s="81" t="s">
        <v>9</v>
      </c>
      <c r="G11" s="85" t="s">
        <v>10</v>
      </c>
      <c r="H11" s="75"/>
    </row>
    <row r="12" spans="1:8" ht="39" customHeight="1" thickBot="1">
      <c r="A12" s="76"/>
      <c r="B12" s="76"/>
      <c r="C12" s="76"/>
      <c r="D12" s="76"/>
      <c r="E12" s="80"/>
      <c r="F12" s="82"/>
      <c r="G12" s="86"/>
      <c r="H12" s="76"/>
    </row>
    <row r="13" spans="1:8" ht="15" customHeight="1" thickBot="1">
      <c r="A13" s="39">
        <v>1</v>
      </c>
      <c r="B13" s="40">
        <v>2</v>
      </c>
      <c r="C13" s="39">
        <v>3</v>
      </c>
      <c r="D13" s="40">
        <v>4</v>
      </c>
      <c r="E13" s="41">
        <v>5</v>
      </c>
      <c r="F13" s="39">
        <v>6</v>
      </c>
      <c r="G13" s="39" t="s">
        <v>2</v>
      </c>
      <c r="H13" s="42" t="s">
        <v>3</v>
      </c>
    </row>
    <row r="14" spans="1:8" ht="18.75">
      <c r="A14" s="43"/>
      <c r="B14" s="44" t="s">
        <v>26</v>
      </c>
      <c r="C14" s="46"/>
      <c r="D14" s="47"/>
      <c r="E14" s="48"/>
      <c r="F14" s="49"/>
      <c r="G14" s="50"/>
      <c r="H14" s="51"/>
    </row>
    <row r="15" spans="1:8" ht="56.25">
      <c r="A15" s="52">
        <v>1</v>
      </c>
      <c r="B15" s="53" t="s">
        <v>86</v>
      </c>
      <c r="C15" s="52" t="s">
        <v>27</v>
      </c>
      <c r="D15" s="54">
        <v>112.14</v>
      </c>
      <c r="E15" s="48"/>
      <c r="F15" s="49"/>
      <c r="G15" s="55">
        <f>ROUND(ROUND(D15,2)*ROUND(F15,2),2)</f>
        <v>0</v>
      </c>
      <c r="H15" s="56">
        <f>ROUND(ROUND(D15,2)*ROUND(E15,2),2)</f>
        <v>0</v>
      </c>
    </row>
    <row r="16" spans="1:8" ht="18.75">
      <c r="A16" s="52">
        <v>2</v>
      </c>
      <c r="B16" s="57" t="s">
        <v>28</v>
      </c>
      <c r="C16" s="58" t="s">
        <v>27</v>
      </c>
      <c r="D16" s="54">
        <v>112.14</v>
      </c>
      <c r="E16" s="48"/>
      <c r="F16" s="49"/>
      <c r="G16" s="55">
        <f aca="true" t="shared" si="0" ref="G16:G67">ROUND(ROUND(D16,2)*ROUND(F16,2),2)</f>
        <v>0</v>
      </c>
      <c r="H16" s="56">
        <f aca="true" t="shared" si="1" ref="H16:H67">ROUND(ROUND(D16,2)*ROUND(E16,2),2)</f>
        <v>0</v>
      </c>
    </row>
    <row r="17" spans="1:8" ht="18.75">
      <c r="A17" s="52">
        <v>3</v>
      </c>
      <c r="B17" s="57" t="s">
        <v>29</v>
      </c>
      <c r="C17" s="58" t="s">
        <v>27</v>
      </c>
      <c r="D17" s="54">
        <v>112.14</v>
      </c>
      <c r="E17" s="48"/>
      <c r="F17" s="49"/>
      <c r="G17" s="55">
        <f t="shared" si="0"/>
        <v>0</v>
      </c>
      <c r="H17" s="56">
        <f t="shared" si="1"/>
        <v>0</v>
      </c>
    </row>
    <row r="18" spans="1:8" ht="18.75">
      <c r="A18" s="52">
        <v>4</v>
      </c>
      <c r="B18" s="57" t="s">
        <v>30</v>
      </c>
      <c r="C18" s="58" t="s">
        <v>31</v>
      </c>
      <c r="D18" s="54">
        <v>4</v>
      </c>
      <c r="E18" s="48"/>
      <c r="F18" s="49"/>
      <c r="G18" s="55">
        <f t="shared" si="0"/>
        <v>0</v>
      </c>
      <c r="H18" s="56">
        <f t="shared" si="1"/>
        <v>0</v>
      </c>
    </row>
    <row r="19" spans="1:8" ht="18.75">
      <c r="A19" s="52">
        <v>5</v>
      </c>
      <c r="B19" s="57" t="s">
        <v>32</v>
      </c>
      <c r="C19" s="58" t="s">
        <v>27</v>
      </c>
      <c r="D19" s="54">
        <v>10</v>
      </c>
      <c r="E19" s="48"/>
      <c r="F19" s="49"/>
      <c r="G19" s="55">
        <f t="shared" si="0"/>
        <v>0</v>
      </c>
      <c r="H19" s="56">
        <f t="shared" si="1"/>
        <v>0</v>
      </c>
    </row>
    <row r="20" spans="1:8" ht="18.75">
      <c r="A20" s="52">
        <v>6</v>
      </c>
      <c r="B20" s="59" t="s">
        <v>33</v>
      </c>
      <c r="C20" s="60" t="s">
        <v>27</v>
      </c>
      <c r="D20" s="54">
        <v>16.97</v>
      </c>
      <c r="E20" s="48"/>
      <c r="F20" s="49"/>
      <c r="G20" s="55">
        <f t="shared" si="0"/>
        <v>0</v>
      </c>
      <c r="H20" s="56">
        <f t="shared" si="1"/>
        <v>0</v>
      </c>
    </row>
    <row r="21" spans="1:8" ht="18.75">
      <c r="A21" s="52">
        <v>7</v>
      </c>
      <c r="B21" s="61" t="s">
        <v>34</v>
      </c>
      <c r="C21" s="62" t="s">
        <v>27</v>
      </c>
      <c r="D21" s="54">
        <v>16.97</v>
      </c>
      <c r="E21" s="48"/>
      <c r="F21" s="49"/>
      <c r="G21" s="55">
        <f t="shared" si="0"/>
        <v>0</v>
      </c>
      <c r="H21" s="56">
        <f t="shared" si="1"/>
        <v>0</v>
      </c>
    </row>
    <row r="22" spans="1:8" ht="18.75">
      <c r="A22" s="52">
        <v>8</v>
      </c>
      <c r="B22" s="61" t="s">
        <v>35</v>
      </c>
      <c r="C22" s="62" t="s">
        <v>27</v>
      </c>
      <c r="D22" s="54">
        <v>16.97</v>
      </c>
      <c r="E22" s="48"/>
      <c r="F22" s="49"/>
      <c r="G22" s="55">
        <f t="shared" si="0"/>
        <v>0</v>
      </c>
      <c r="H22" s="56">
        <f t="shared" si="1"/>
        <v>0</v>
      </c>
    </row>
    <row r="23" spans="1:8" ht="18.75">
      <c r="A23" s="52">
        <v>9</v>
      </c>
      <c r="B23" s="61" t="s">
        <v>36</v>
      </c>
      <c r="C23" s="62" t="s">
        <v>31</v>
      </c>
      <c r="D23" s="54">
        <v>5</v>
      </c>
      <c r="E23" s="48"/>
      <c r="F23" s="49"/>
      <c r="G23" s="55">
        <f t="shared" si="0"/>
        <v>0</v>
      </c>
      <c r="H23" s="56">
        <f t="shared" si="1"/>
        <v>0</v>
      </c>
    </row>
    <row r="24" spans="1:8" ht="18.75">
      <c r="A24" s="52">
        <v>10</v>
      </c>
      <c r="B24" s="63" t="s">
        <v>37</v>
      </c>
      <c r="C24" s="64" t="s">
        <v>27</v>
      </c>
      <c r="D24" s="54">
        <v>3.68</v>
      </c>
      <c r="E24" s="48"/>
      <c r="F24" s="49"/>
      <c r="G24" s="55">
        <f t="shared" si="0"/>
        <v>0</v>
      </c>
      <c r="H24" s="56">
        <f t="shared" si="1"/>
        <v>0</v>
      </c>
    </row>
    <row r="25" spans="1:8" ht="18.75">
      <c r="A25" s="52">
        <v>11</v>
      </c>
      <c r="B25" s="59" t="s">
        <v>38</v>
      </c>
      <c r="C25" s="62" t="s">
        <v>27</v>
      </c>
      <c r="D25" s="54">
        <v>4.41</v>
      </c>
      <c r="E25" s="48"/>
      <c r="F25" s="49"/>
      <c r="G25" s="55">
        <f t="shared" si="0"/>
        <v>0</v>
      </c>
      <c r="H25" s="56">
        <f t="shared" si="1"/>
        <v>0</v>
      </c>
    </row>
    <row r="26" spans="1:8" ht="37.5">
      <c r="A26" s="52">
        <v>12</v>
      </c>
      <c r="B26" s="61" t="s">
        <v>39</v>
      </c>
      <c r="C26" s="62" t="s">
        <v>27</v>
      </c>
      <c r="D26" s="54">
        <v>4.41</v>
      </c>
      <c r="E26" s="48"/>
      <c r="F26" s="49"/>
      <c r="G26" s="55">
        <f t="shared" si="0"/>
        <v>0</v>
      </c>
      <c r="H26" s="56">
        <f t="shared" si="1"/>
        <v>0</v>
      </c>
    </row>
    <row r="27" spans="1:8" ht="18.75">
      <c r="A27" s="52"/>
      <c r="B27" s="65" t="s">
        <v>40</v>
      </c>
      <c r="C27" s="62"/>
      <c r="D27" s="54"/>
      <c r="E27" s="48"/>
      <c r="F27" s="49"/>
      <c r="G27" s="55"/>
      <c r="H27" s="56"/>
    </row>
    <row r="28" spans="1:8" ht="18.75">
      <c r="A28" s="52"/>
      <c r="B28" s="66" t="s">
        <v>41</v>
      </c>
      <c r="C28" s="62"/>
      <c r="D28" s="54"/>
      <c r="E28" s="48"/>
      <c r="F28" s="49"/>
      <c r="G28" s="55"/>
      <c r="H28" s="56"/>
    </row>
    <row r="29" spans="1:8" ht="18.75">
      <c r="A29" s="52">
        <v>13</v>
      </c>
      <c r="B29" s="61" t="s">
        <v>42</v>
      </c>
      <c r="C29" s="62" t="s">
        <v>43</v>
      </c>
      <c r="D29" s="54">
        <v>5</v>
      </c>
      <c r="E29" s="48"/>
      <c r="F29" s="49"/>
      <c r="G29" s="55">
        <f t="shared" si="0"/>
        <v>0</v>
      </c>
      <c r="H29" s="56">
        <f t="shared" si="1"/>
        <v>0</v>
      </c>
    </row>
    <row r="30" spans="1:8" ht="18.75">
      <c r="A30" s="52">
        <v>14</v>
      </c>
      <c r="B30" s="61" t="s">
        <v>44</v>
      </c>
      <c r="C30" s="62" t="s">
        <v>43</v>
      </c>
      <c r="D30" s="54">
        <v>2</v>
      </c>
      <c r="E30" s="48"/>
      <c r="F30" s="49"/>
      <c r="G30" s="55">
        <f t="shared" si="0"/>
        <v>0</v>
      </c>
      <c r="H30" s="56">
        <f t="shared" si="1"/>
        <v>0</v>
      </c>
    </row>
    <row r="31" spans="1:8" ht="18.75" customHeight="1">
      <c r="A31" s="52">
        <v>15</v>
      </c>
      <c r="B31" s="61" t="s">
        <v>45</v>
      </c>
      <c r="C31" s="62" t="s">
        <v>43</v>
      </c>
      <c r="D31" s="54">
        <v>30</v>
      </c>
      <c r="E31" s="48"/>
      <c r="F31" s="49"/>
      <c r="G31" s="55">
        <f t="shared" si="0"/>
        <v>0</v>
      </c>
      <c r="H31" s="56">
        <f t="shared" si="1"/>
        <v>0</v>
      </c>
    </row>
    <row r="32" spans="1:8" ht="18.75">
      <c r="A32" s="52">
        <v>16</v>
      </c>
      <c r="B32" s="61" t="s">
        <v>46</v>
      </c>
      <c r="C32" s="62" t="s">
        <v>43</v>
      </c>
      <c r="D32" s="54">
        <v>2</v>
      </c>
      <c r="E32" s="48"/>
      <c r="F32" s="49"/>
      <c r="G32" s="55">
        <f t="shared" si="0"/>
        <v>0</v>
      </c>
      <c r="H32" s="56">
        <f t="shared" si="1"/>
        <v>0</v>
      </c>
    </row>
    <row r="33" spans="1:8" ht="18.75">
      <c r="A33" s="52">
        <v>17</v>
      </c>
      <c r="B33" s="61" t="s">
        <v>47</v>
      </c>
      <c r="C33" s="62" t="s">
        <v>43</v>
      </c>
      <c r="D33" s="54">
        <v>25</v>
      </c>
      <c r="E33" s="48"/>
      <c r="F33" s="49"/>
      <c r="G33" s="55">
        <f t="shared" si="0"/>
        <v>0</v>
      </c>
      <c r="H33" s="56">
        <f t="shared" si="1"/>
        <v>0</v>
      </c>
    </row>
    <row r="34" spans="1:8" ht="18.75">
      <c r="A34" s="52">
        <v>18</v>
      </c>
      <c r="B34" s="61" t="s">
        <v>48</v>
      </c>
      <c r="C34" s="62" t="s">
        <v>43</v>
      </c>
      <c r="D34" s="54">
        <v>20</v>
      </c>
      <c r="E34" s="48"/>
      <c r="F34" s="49"/>
      <c r="G34" s="55">
        <f t="shared" si="0"/>
        <v>0</v>
      </c>
      <c r="H34" s="56">
        <f t="shared" si="1"/>
        <v>0</v>
      </c>
    </row>
    <row r="35" spans="1:8" ht="18.75">
      <c r="A35" s="52"/>
      <c r="B35" s="66" t="s">
        <v>49</v>
      </c>
      <c r="C35" s="62"/>
      <c r="D35" s="54"/>
      <c r="E35" s="48"/>
      <c r="F35" s="49"/>
      <c r="G35" s="55"/>
      <c r="H35" s="56"/>
    </row>
    <row r="36" spans="1:8" ht="18.75">
      <c r="A36" s="52">
        <v>19</v>
      </c>
      <c r="B36" s="61" t="s">
        <v>50</v>
      </c>
      <c r="C36" s="62" t="s">
        <v>51</v>
      </c>
      <c r="D36" s="54">
        <v>3</v>
      </c>
      <c r="E36" s="48"/>
      <c r="F36" s="49"/>
      <c r="G36" s="55">
        <f t="shared" si="0"/>
        <v>0</v>
      </c>
      <c r="H36" s="56">
        <f t="shared" si="1"/>
        <v>0</v>
      </c>
    </row>
    <row r="37" spans="1:8" ht="18.75">
      <c r="A37" s="52">
        <v>20</v>
      </c>
      <c r="B37" s="61" t="s">
        <v>52</v>
      </c>
      <c r="C37" s="62" t="s">
        <v>31</v>
      </c>
      <c r="D37" s="54">
        <v>2</v>
      </c>
      <c r="E37" s="48"/>
      <c r="F37" s="49"/>
      <c r="G37" s="55">
        <f t="shared" si="0"/>
        <v>0</v>
      </c>
      <c r="H37" s="56">
        <f t="shared" si="1"/>
        <v>0</v>
      </c>
    </row>
    <row r="38" spans="1:8" ht="37.5">
      <c r="A38" s="52">
        <v>21</v>
      </c>
      <c r="B38" s="61" t="s">
        <v>53</v>
      </c>
      <c r="C38" s="62" t="s">
        <v>31</v>
      </c>
      <c r="D38" s="54">
        <v>1</v>
      </c>
      <c r="E38" s="48"/>
      <c r="F38" s="49"/>
      <c r="G38" s="55">
        <f t="shared" si="0"/>
        <v>0</v>
      </c>
      <c r="H38" s="56">
        <f t="shared" si="1"/>
        <v>0</v>
      </c>
    </row>
    <row r="39" spans="1:8" ht="18.75">
      <c r="A39" s="52"/>
      <c r="B39" s="66" t="s">
        <v>54</v>
      </c>
      <c r="C39" s="62"/>
      <c r="D39" s="54"/>
      <c r="E39" s="48"/>
      <c r="F39" s="49"/>
      <c r="G39" s="55"/>
      <c r="H39" s="56"/>
    </row>
    <row r="40" spans="1:8" ht="24" customHeight="1">
      <c r="A40" s="52">
        <v>22</v>
      </c>
      <c r="B40" s="61" t="s">
        <v>55</v>
      </c>
      <c r="C40" s="62" t="s">
        <v>31</v>
      </c>
      <c r="D40" s="54">
        <v>5</v>
      </c>
      <c r="E40" s="48"/>
      <c r="F40" s="49"/>
      <c r="G40" s="55">
        <f t="shared" si="0"/>
        <v>0</v>
      </c>
      <c r="H40" s="56">
        <f t="shared" si="1"/>
        <v>0</v>
      </c>
    </row>
    <row r="41" spans="1:8" ht="42" customHeight="1">
      <c r="A41" s="52">
        <v>23</v>
      </c>
      <c r="B41" s="61" t="s">
        <v>56</v>
      </c>
      <c r="C41" s="62" t="s">
        <v>31</v>
      </c>
      <c r="D41" s="54">
        <v>2</v>
      </c>
      <c r="E41" s="48"/>
      <c r="F41" s="49"/>
      <c r="G41" s="55">
        <f t="shared" si="0"/>
        <v>0</v>
      </c>
      <c r="H41" s="56">
        <f t="shared" si="1"/>
        <v>0</v>
      </c>
    </row>
    <row r="42" spans="1:8" ht="18.75">
      <c r="A42" s="52">
        <v>24</v>
      </c>
      <c r="B42" s="61" t="s">
        <v>57</v>
      </c>
      <c r="C42" s="62" t="s">
        <v>31</v>
      </c>
      <c r="D42" s="54">
        <v>1</v>
      </c>
      <c r="E42" s="48"/>
      <c r="F42" s="49"/>
      <c r="G42" s="55">
        <f t="shared" si="0"/>
        <v>0</v>
      </c>
      <c r="H42" s="56">
        <f t="shared" si="1"/>
        <v>0</v>
      </c>
    </row>
    <row r="43" spans="1:8" ht="18.75">
      <c r="A43" s="52"/>
      <c r="B43" s="66" t="s">
        <v>58</v>
      </c>
      <c r="C43" s="62"/>
      <c r="D43" s="54"/>
      <c r="E43" s="48"/>
      <c r="F43" s="49"/>
      <c r="G43" s="55"/>
      <c r="H43" s="56"/>
    </row>
    <row r="44" spans="1:8" ht="18.75">
      <c r="A44" s="52">
        <v>25</v>
      </c>
      <c r="B44" s="61" t="s">
        <v>59</v>
      </c>
      <c r="C44" s="62" t="s">
        <v>31</v>
      </c>
      <c r="D44" s="54">
        <v>1</v>
      </c>
      <c r="E44" s="48"/>
      <c r="F44" s="49"/>
      <c r="G44" s="55">
        <f t="shared" si="0"/>
        <v>0</v>
      </c>
      <c r="H44" s="56">
        <f t="shared" si="1"/>
        <v>0</v>
      </c>
    </row>
    <row r="45" spans="1:8" ht="18.75">
      <c r="A45" s="52">
        <v>26</v>
      </c>
      <c r="B45" s="61" t="s">
        <v>60</v>
      </c>
      <c r="C45" s="62" t="s">
        <v>31</v>
      </c>
      <c r="D45" s="54">
        <v>1</v>
      </c>
      <c r="E45" s="48"/>
      <c r="F45" s="49"/>
      <c r="G45" s="55">
        <f t="shared" si="0"/>
        <v>0</v>
      </c>
      <c r="H45" s="56">
        <f t="shared" si="1"/>
        <v>0</v>
      </c>
    </row>
    <row r="46" spans="1:8" ht="18.75">
      <c r="A46" s="52">
        <v>27</v>
      </c>
      <c r="B46" s="61" t="s">
        <v>61</v>
      </c>
      <c r="C46" s="62" t="s">
        <v>31</v>
      </c>
      <c r="D46" s="54">
        <v>2</v>
      </c>
      <c r="E46" s="48"/>
      <c r="F46" s="49"/>
      <c r="G46" s="55">
        <f t="shared" si="0"/>
        <v>0</v>
      </c>
      <c r="H46" s="56">
        <f t="shared" si="1"/>
        <v>0</v>
      </c>
    </row>
    <row r="47" spans="1:8" ht="16.5" customHeight="1">
      <c r="A47" s="52">
        <v>28</v>
      </c>
      <c r="B47" s="61" t="s">
        <v>62</v>
      </c>
      <c r="C47" s="62" t="s">
        <v>31</v>
      </c>
      <c r="D47" s="54">
        <v>5</v>
      </c>
      <c r="E47" s="48"/>
      <c r="F47" s="49"/>
      <c r="G47" s="55">
        <f t="shared" si="0"/>
        <v>0</v>
      </c>
      <c r="H47" s="56">
        <f t="shared" si="1"/>
        <v>0</v>
      </c>
    </row>
    <row r="48" spans="1:8" ht="18.75">
      <c r="A48" s="52"/>
      <c r="B48" s="66" t="s">
        <v>63</v>
      </c>
      <c r="C48" s="62"/>
      <c r="D48" s="54"/>
      <c r="E48" s="48"/>
      <c r="F48" s="49"/>
      <c r="G48" s="55">
        <f t="shared" si="0"/>
        <v>0</v>
      </c>
      <c r="H48" s="56">
        <f t="shared" si="1"/>
        <v>0</v>
      </c>
    </row>
    <row r="49" spans="1:8" ht="37.5">
      <c r="A49" s="52">
        <v>29</v>
      </c>
      <c r="B49" s="61" t="s">
        <v>64</v>
      </c>
      <c r="C49" s="62" t="s">
        <v>31</v>
      </c>
      <c r="D49" s="54">
        <v>1</v>
      </c>
      <c r="E49" s="48"/>
      <c r="F49" s="49"/>
      <c r="G49" s="55">
        <f t="shared" si="0"/>
        <v>0</v>
      </c>
      <c r="H49" s="56">
        <f t="shared" si="1"/>
        <v>0</v>
      </c>
    </row>
    <row r="50" spans="1:8" ht="18.75">
      <c r="A50" s="52"/>
      <c r="B50" s="65" t="s">
        <v>65</v>
      </c>
      <c r="C50" s="62"/>
      <c r="D50" s="54"/>
      <c r="E50" s="48"/>
      <c r="F50" s="49"/>
      <c r="G50" s="55"/>
      <c r="H50" s="56"/>
    </row>
    <row r="51" spans="1:8" ht="18.75">
      <c r="A51" s="52">
        <v>30</v>
      </c>
      <c r="B51" s="61" t="s">
        <v>66</v>
      </c>
      <c r="C51" s="62" t="s">
        <v>67</v>
      </c>
      <c r="D51" s="54">
        <v>55.11</v>
      </c>
      <c r="E51" s="48"/>
      <c r="F51" s="49"/>
      <c r="G51" s="55">
        <f t="shared" si="0"/>
        <v>0</v>
      </c>
      <c r="H51" s="56">
        <f t="shared" si="1"/>
        <v>0</v>
      </c>
    </row>
    <row r="52" spans="1:8" ht="37.5">
      <c r="A52" s="52">
        <v>31</v>
      </c>
      <c r="B52" s="61" t="s">
        <v>68</v>
      </c>
      <c r="C52" s="62" t="s">
        <v>27</v>
      </c>
      <c r="D52" s="54">
        <v>45</v>
      </c>
      <c r="E52" s="48"/>
      <c r="F52" s="49"/>
      <c r="G52" s="55">
        <f t="shared" si="0"/>
        <v>0</v>
      </c>
      <c r="H52" s="56">
        <f t="shared" si="1"/>
        <v>0</v>
      </c>
    </row>
    <row r="53" spans="1:8" ht="18.75">
      <c r="A53" s="52">
        <v>32</v>
      </c>
      <c r="B53" s="61" t="s">
        <v>69</v>
      </c>
      <c r="C53" s="62" t="s">
        <v>67</v>
      </c>
      <c r="D53" s="54">
        <v>55.11</v>
      </c>
      <c r="E53" s="48"/>
      <c r="F53" s="49"/>
      <c r="G53" s="55">
        <f t="shared" si="0"/>
        <v>0</v>
      </c>
      <c r="H53" s="56">
        <f t="shared" si="1"/>
        <v>0</v>
      </c>
    </row>
    <row r="54" spans="1:8" ht="18.75">
      <c r="A54" s="52">
        <v>33</v>
      </c>
      <c r="B54" s="61" t="s">
        <v>70</v>
      </c>
      <c r="C54" s="62" t="s">
        <v>67</v>
      </c>
      <c r="D54" s="54">
        <v>0.31</v>
      </c>
      <c r="E54" s="48"/>
      <c r="F54" s="49"/>
      <c r="G54" s="55">
        <f t="shared" si="0"/>
        <v>0</v>
      </c>
      <c r="H54" s="56">
        <f t="shared" si="1"/>
        <v>0</v>
      </c>
    </row>
    <row r="55" spans="1:8" ht="18.75">
      <c r="A55" s="52">
        <v>34</v>
      </c>
      <c r="B55" s="61" t="s">
        <v>71</v>
      </c>
      <c r="C55" s="62" t="s">
        <v>67</v>
      </c>
      <c r="D55" s="54">
        <v>0.63</v>
      </c>
      <c r="E55" s="48"/>
      <c r="F55" s="49"/>
      <c r="G55" s="55">
        <f t="shared" si="0"/>
        <v>0</v>
      </c>
      <c r="H55" s="56">
        <f t="shared" si="1"/>
        <v>0</v>
      </c>
    </row>
    <row r="56" spans="1:8" ht="18.75">
      <c r="A56" s="52">
        <v>35</v>
      </c>
      <c r="B56" s="61" t="s">
        <v>72</v>
      </c>
      <c r="C56" s="62" t="s">
        <v>27</v>
      </c>
      <c r="D56" s="54">
        <v>1.69</v>
      </c>
      <c r="E56" s="48"/>
      <c r="F56" s="49"/>
      <c r="G56" s="55">
        <f t="shared" si="0"/>
        <v>0</v>
      </c>
      <c r="H56" s="56">
        <f t="shared" si="1"/>
        <v>0</v>
      </c>
    </row>
    <row r="57" spans="1:8" ht="18.75">
      <c r="A57" s="52">
        <v>36</v>
      </c>
      <c r="B57" s="61" t="s">
        <v>73</v>
      </c>
      <c r="C57" s="62" t="s">
        <v>27</v>
      </c>
      <c r="D57" s="54">
        <v>290.29</v>
      </c>
      <c r="E57" s="48"/>
      <c r="F57" s="49"/>
      <c r="G57" s="55">
        <f t="shared" si="0"/>
        <v>0</v>
      </c>
      <c r="H57" s="56">
        <f t="shared" si="1"/>
        <v>0</v>
      </c>
    </row>
    <row r="58" spans="1:8" ht="18.75">
      <c r="A58" s="52">
        <v>37</v>
      </c>
      <c r="B58" s="61" t="s">
        <v>74</v>
      </c>
      <c r="C58" s="62" t="s">
        <v>75</v>
      </c>
      <c r="D58" s="54">
        <v>1659.58</v>
      </c>
      <c r="E58" s="48"/>
      <c r="F58" s="49"/>
      <c r="G58" s="55">
        <f t="shared" si="0"/>
        <v>0</v>
      </c>
      <c r="H58" s="56">
        <f t="shared" si="1"/>
        <v>0</v>
      </c>
    </row>
    <row r="59" spans="1:8" ht="18.75">
      <c r="A59" s="52">
        <v>38</v>
      </c>
      <c r="B59" s="61" t="s">
        <v>76</v>
      </c>
      <c r="C59" s="62" t="s">
        <v>67</v>
      </c>
      <c r="D59" s="54">
        <v>27.65</v>
      </c>
      <c r="E59" s="48"/>
      <c r="F59" s="49"/>
      <c r="G59" s="55">
        <f t="shared" si="0"/>
        <v>0</v>
      </c>
      <c r="H59" s="56">
        <f t="shared" si="1"/>
        <v>0</v>
      </c>
    </row>
    <row r="60" spans="1:8" ht="18" customHeight="1">
      <c r="A60" s="52">
        <v>39</v>
      </c>
      <c r="B60" s="61" t="s">
        <v>77</v>
      </c>
      <c r="C60" s="62" t="s">
        <v>27</v>
      </c>
      <c r="D60" s="54">
        <v>40</v>
      </c>
      <c r="E60" s="48"/>
      <c r="F60" s="49"/>
      <c r="G60" s="55">
        <f t="shared" si="0"/>
        <v>0</v>
      </c>
      <c r="H60" s="56">
        <f t="shared" si="1"/>
        <v>0</v>
      </c>
    </row>
    <row r="61" spans="1:8" ht="37.5">
      <c r="A61" s="52">
        <v>40</v>
      </c>
      <c r="B61" s="61" t="s">
        <v>78</v>
      </c>
      <c r="C61" s="62" t="s">
        <v>27</v>
      </c>
      <c r="D61" s="54">
        <v>2.1</v>
      </c>
      <c r="E61" s="48"/>
      <c r="F61" s="49"/>
      <c r="G61" s="55">
        <f t="shared" si="0"/>
        <v>0</v>
      </c>
      <c r="H61" s="56">
        <f t="shared" si="1"/>
        <v>0</v>
      </c>
    </row>
    <row r="62" spans="1:8" ht="18.75">
      <c r="A62" s="52">
        <v>41</v>
      </c>
      <c r="B62" s="61" t="s">
        <v>79</v>
      </c>
      <c r="C62" s="62" t="s">
        <v>67</v>
      </c>
      <c r="D62" s="54">
        <v>16.25</v>
      </c>
      <c r="E62" s="48"/>
      <c r="F62" s="49"/>
      <c r="G62" s="55">
        <f t="shared" si="0"/>
        <v>0</v>
      </c>
      <c r="H62" s="56">
        <f t="shared" si="1"/>
        <v>0</v>
      </c>
    </row>
    <row r="63" spans="1:8" ht="18.75">
      <c r="A63" s="52">
        <v>42</v>
      </c>
      <c r="B63" s="61" t="s">
        <v>80</v>
      </c>
      <c r="C63" s="62" t="s">
        <v>67</v>
      </c>
      <c r="D63" s="54">
        <v>14.3</v>
      </c>
      <c r="E63" s="48"/>
      <c r="F63" s="49"/>
      <c r="G63" s="55">
        <f t="shared" si="0"/>
        <v>0</v>
      </c>
      <c r="H63" s="56">
        <f t="shared" si="1"/>
        <v>0</v>
      </c>
    </row>
    <row r="64" spans="1:8" ht="20.25" customHeight="1">
      <c r="A64" s="52">
        <v>43</v>
      </c>
      <c r="B64" s="61" t="s">
        <v>81</v>
      </c>
      <c r="C64" s="62" t="s">
        <v>67</v>
      </c>
      <c r="D64" s="54">
        <v>0.325</v>
      </c>
      <c r="E64" s="48"/>
      <c r="F64" s="49"/>
      <c r="G64" s="55">
        <f t="shared" si="0"/>
        <v>0</v>
      </c>
      <c r="H64" s="56">
        <f t="shared" si="1"/>
        <v>0</v>
      </c>
    </row>
    <row r="65" spans="1:8" ht="18.75">
      <c r="A65" s="52"/>
      <c r="B65" s="65" t="s">
        <v>82</v>
      </c>
      <c r="C65" s="62"/>
      <c r="D65" s="54"/>
      <c r="E65" s="48"/>
      <c r="F65" s="49"/>
      <c r="G65" s="55"/>
      <c r="H65" s="56"/>
    </row>
    <row r="66" spans="1:8" ht="36.75" customHeight="1">
      <c r="A66" s="52">
        <v>44</v>
      </c>
      <c r="B66" s="61" t="s">
        <v>83</v>
      </c>
      <c r="C66" s="62" t="s">
        <v>84</v>
      </c>
      <c r="D66" s="54">
        <v>1</v>
      </c>
      <c r="E66" s="48"/>
      <c r="F66" s="49"/>
      <c r="G66" s="55">
        <f t="shared" si="0"/>
        <v>0</v>
      </c>
      <c r="H66" s="56">
        <f t="shared" si="1"/>
        <v>0</v>
      </c>
    </row>
    <row r="67" spans="1:8" ht="38.25" thickBot="1">
      <c r="A67" s="67">
        <v>45</v>
      </c>
      <c r="B67" s="68" t="s">
        <v>85</v>
      </c>
      <c r="C67" s="69" t="s">
        <v>84</v>
      </c>
      <c r="D67" s="70">
        <v>2</v>
      </c>
      <c r="E67" s="48"/>
      <c r="F67" s="49"/>
      <c r="G67" s="55">
        <f t="shared" si="0"/>
        <v>0</v>
      </c>
      <c r="H67" s="56">
        <f t="shared" si="1"/>
        <v>0</v>
      </c>
    </row>
    <row r="68" spans="1:8" ht="24" customHeight="1" thickBot="1">
      <c r="A68" s="71" t="s">
        <v>23</v>
      </c>
      <c r="B68" s="72"/>
      <c r="C68" s="72"/>
      <c r="D68" s="72"/>
      <c r="E68" s="72"/>
      <c r="F68" s="72"/>
      <c r="G68" s="73"/>
      <c r="H68" s="18">
        <f>ROUND(SUM(H14:H67)*10%,2)</f>
        <v>0</v>
      </c>
    </row>
    <row r="69" spans="1:8" s="10" customFormat="1" ht="19.5" thickBot="1">
      <c r="A69" s="19"/>
      <c r="B69" s="20"/>
      <c r="C69" s="21"/>
      <c r="D69" s="22"/>
      <c r="E69" s="22"/>
      <c r="F69" s="23"/>
      <c r="G69" s="23"/>
      <c r="H69" s="23"/>
    </row>
    <row r="70" spans="1:8" s="10" customFormat="1" ht="19.5" thickBot="1">
      <c r="A70" s="19"/>
      <c r="B70" s="20"/>
      <c r="C70" s="21"/>
      <c r="D70" s="24"/>
      <c r="E70" s="92" t="s">
        <v>11</v>
      </c>
      <c r="F70" s="93"/>
      <c r="G70" s="26">
        <f>SUM(G14:G67)</f>
        <v>0</v>
      </c>
      <c r="H70" s="26">
        <f>SUM(H14:H68)</f>
        <v>0</v>
      </c>
    </row>
    <row r="71" spans="1:8" s="10" customFormat="1" ht="19.5" thickBot="1">
      <c r="A71" s="22"/>
      <c r="B71" s="27"/>
      <c r="C71" s="22"/>
      <c r="D71" s="22"/>
      <c r="E71" s="22"/>
      <c r="F71" s="25" t="s">
        <v>5</v>
      </c>
      <c r="G71" s="26">
        <f>G70*0.2</f>
        <v>0</v>
      </c>
      <c r="H71" s="26">
        <f>ROUND(H70*0.2,2)</f>
        <v>0</v>
      </c>
    </row>
    <row r="72" spans="1:10" s="10" customFormat="1" ht="19.5" thickBot="1">
      <c r="A72" s="22"/>
      <c r="B72" s="92" t="s">
        <v>12</v>
      </c>
      <c r="C72" s="97"/>
      <c r="D72" s="97"/>
      <c r="E72" s="97"/>
      <c r="F72" s="98"/>
      <c r="G72" s="26">
        <f>+G71+G70</f>
        <v>0</v>
      </c>
      <c r="H72" s="26">
        <f>+H71+H70</f>
        <v>0</v>
      </c>
      <c r="J72" s="11"/>
    </row>
    <row r="73" spans="1:8" s="10" customFormat="1" ht="19.5" thickBot="1">
      <c r="A73" s="22"/>
      <c r="B73" s="27"/>
      <c r="C73" s="22"/>
      <c r="D73" s="22"/>
      <c r="E73" s="22"/>
      <c r="F73" s="23"/>
      <c r="G73" s="22"/>
      <c r="H73" s="22"/>
    </row>
    <row r="74" spans="1:8" s="10" customFormat="1" ht="19.5" thickBot="1">
      <c r="A74" s="22"/>
      <c r="B74" s="96" t="s">
        <v>14</v>
      </c>
      <c r="C74" s="97"/>
      <c r="D74" s="97"/>
      <c r="E74" s="97"/>
      <c r="F74" s="98"/>
      <c r="G74" s="28" t="e">
        <f>SUM(G14:G67)/SUM(H14:H67)</f>
        <v>#DIV/0!</v>
      </c>
      <c r="H74" s="22"/>
    </row>
    <row r="75" spans="1:8" s="10" customFormat="1" ht="34.5" customHeight="1">
      <c r="A75" s="12"/>
      <c r="B75" s="14"/>
      <c r="C75" s="12"/>
      <c r="D75" s="13"/>
      <c r="E75" s="13"/>
      <c r="F75" s="15"/>
      <c r="G75" s="16"/>
      <c r="H75" s="12"/>
    </row>
    <row r="76" spans="2:8" s="22" customFormat="1" ht="18.75">
      <c r="B76" s="100" t="s">
        <v>19</v>
      </c>
      <c r="C76" s="101"/>
      <c r="D76" s="101"/>
      <c r="E76" s="101"/>
      <c r="F76" s="101"/>
      <c r="G76" s="101"/>
      <c r="H76" s="101"/>
    </row>
    <row r="77" spans="2:8" s="22" customFormat="1" ht="50.25" customHeight="1">
      <c r="B77" s="100" t="s">
        <v>20</v>
      </c>
      <c r="C77" s="101"/>
      <c r="D77" s="101"/>
      <c r="E77" s="101"/>
      <c r="F77" s="101"/>
      <c r="G77" s="101"/>
      <c r="H77" s="101"/>
    </row>
    <row r="78" spans="1:8" s="32" customFormat="1" ht="15" customHeight="1">
      <c r="A78" s="29"/>
      <c r="B78" s="30"/>
      <c r="C78" s="29"/>
      <c r="D78" s="29"/>
      <c r="E78" s="29"/>
      <c r="F78" s="31"/>
      <c r="G78" s="29"/>
      <c r="H78" s="29"/>
    </row>
    <row r="79" spans="1:8" s="34" customFormat="1" ht="18.75">
      <c r="A79" s="33"/>
      <c r="B79" s="99"/>
      <c r="C79" s="99"/>
      <c r="D79" s="33"/>
      <c r="E79" s="94" t="s">
        <v>21</v>
      </c>
      <c r="F79" s="95"/>
      <c r="G79" s="95"/>
      <c r="H79" s="95"/>
    </row>
    <row r="80" spans="1:8" s="34" customFormat="1" ht="18.75">
      <c r="A80" s="29"/>
      <c r="B80" s="35"/>
      <c r="C80" s="29"/>
      <c r="D80" s="29"/>
      <c r="E80" s="94" t="s">
        <v>22</v>
      </c>
      <c r="F80" s="95"/>
      <c r="G80" s="95"/>
      <c r="H80" s="95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</sheetData>
  <sheetProtection password="E76E" sheet="1" objects="1" scenarios="1" formatCells="0" formatColumns="0" formatRows="0"/>
  <mergeCells count="25">
    <mergeCell ref="E70:F70"/>
    <mergeCell ref="E80:H80"/>
    <mergeCell ref="B74:F74"/>
    <mergeCell ref="B72:F72"/>
    <mergeCell ref="B79:C79"/>
    <mergeCell ref="B76:H76"/>
    <mergeCell ref="E79:H79"/>
    <mergeCell ref="B77:H77"/>
    <mergeCell ref="E1:H1"/>
    <mergeCell ref="A8:H8"/>
    <mergeCell ref="H10:H12"/>
    <mergeCell ref="C7:H7"/>
    <mergeCell ref="A1:D1"/>
    <mergeCell ref="A10:A12"/>
    <mergeCell ref="A4:H4"/>
    <mergeCell ref="B10:B12"/>
    <mergeCell ref="A3:H3"/>
    <mergeCell ref="A68:G68"/>
    <mergeCell ref="D10:D12"/>
    <mergeCell ref="A5:H5"/>
    <mergeCell ref="C10:C12"/>
    <mergeCell ref="E10:E12"/>
    <mergeCell ref="F11:F12"/>
    <mergeCell ref="F10:G10"/>
    <mergeCell ref="G11:G12"/>
  </mergeCells>
  <printOptions/>
  <pageMargins left="0.38" right="0.17" top="0.45" bottom="0.43" header="0.3" footer="0.16"/>
  <pageSetup horizontalDpi="600" verticalDpi="600" orientation="portrait" paperSize="9" scale="53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JelkoD</cp:lastModifiedBy>
  <cp:lastPrinted>2016-04-12T09:05:41Z</cp:lastPrinted>
  <dcterms:created xsi:type="dcterms:W3CDTF">1996-10-14T23:33:28Z</dcterms:created>
  <dcterms:modified xsi:type="dcterms:W3CDTF">2016-04-13T05:32:01Z</dcterms:modified>
  <cp:category/>
  <cp:version/>
  <cp:contentType/>
  <cp:contentStatus/>
</cp:coreProperties>
</file>